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3 кв.20- ДОУ" sheetId="1" r:id="rId1"/>
    <sheet name="3 кв.20-ОУ" sheetId="2" r:id="rId2"/>
    <sheet name="3 кв.22-ДДТ,ДТЮ" sheetId="3" r:id="rId3"/>
    <sheet name="3 кв.22-ДШИ" sheetId="4" r:id="rId4"/>
  </sheets>
  <definedNames>
    <definedName name="Excel_BuiltIn_Print_Area" localSheetId="0">'3 кв.20- ДОУ'!$A$1:$G$25</definedName>
    <definedName name="Excel_BuiltIn_Print_Area" localSheetId="1">'3 кв.20-ОУ'!$A$1:$K$23</definedName>
    <definedName name="Excel_BuiltIn_Print_Area" localSheetId="2">'3 кв.22-ДДТ,ДТЮ'!$A$1:$E$8</definedName>
    <definedName name="Excel_BuiltIn_Print_Area" localSheetId="3">'3 кв.22-ДШИ'!$A$1:$E$7</definedName>
    <definedName name="_xlnm.Print_Area" localSheetId="0">'3 кв.20- ДОУ'!$A$1:$G$25</definedName>
    <definedName name="_xlnm.Print_Area" localSheetId="1">'3 кв.20-ОУ'!$A$1:$K$23</definedName>
    <definedName name="_xlnm.Print_Area" localSheetId="2">'3 кв.22-ДДТ,ДТЮ'!$A$1:$E$8</definedName>
    <definedName name="_xlnm.Print_Area" localSheetId="3">'3 кв.22-ДШИ'!$A$1:$E$7</definedName>
  </definedNames>
  <calcPr fullCalcOnLoad="1"/>
</workbook>
</file>

<file path=xl/sharedStrings.xml><?xml version="1.0" encoding="utf-8"?>
<sst xmlns="http://schemas.openxmlformats.org/spreadsheetml/2006/main" count="102" uniqueCount="68">
  <si>
    <t>Бюджетополучатель</t>
  </si>
  <si>
    <t>МБДОУ " Детский сад № 24 компенсирующего вида" г. Воркуты</t>
  </si>
  <si>
    <t>Услуга 1-реализация основных образовательных программ ДО</t>
  </si>
  <si>
    <t>Услуга 2-Присмотр и уход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</si>
  <si>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</si>
  <si>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</si>
  <si>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</si>
  <si>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</si>
  <si>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</si>
  <si>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</si>
  <si>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</si>
  <si>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</si>
  <si>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37" г. Воркуты"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</si>
  <si>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</si>
  <si>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</si>
  <si>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</si>
  <si>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</si>
  <si>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</si>
  <si>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</si>
  <si>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</si>
  <si>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</si>
  <si>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</si>
  <si>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"СОШ №43" г.Воркуты</t>
  </si>
  <si>
    <t>МОУ "СОШ №44" г.Воркуты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</si>
  <si>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</si>
  <si>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</si>
  <si>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</si>
  <si>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</si>
  <si>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</si>
  <si>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</si>
  <si>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</si>
  <si>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</si>
  <si>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</si>
  <si>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МБОУ "Прогимназия № 1"</t>
  </si>
  <si>
    <t>не реализуются</t>
  </si>
  <si>
    <t>МБОУ "НШДС"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</si>
  <si>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</si>
  <si>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</si>
  <si>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</si>
  <si>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</si>
  <si>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</si>
  <si>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</si>
  <si>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</si>
  <si>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</si>
  <si>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</si>
  <si>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</si>
  <si>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</si>
  <si>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</si>
  <si>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</si>
  <si>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</si>
  <si>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Реализация дополнительных общеразвивающих программ</t>
  </si>
  <si>
    <t>МУДО "ДДТ" г. Воркуты</t>
  </si>
  <si>
    <t>РЕОРГАНИЗОВАНО</t>
  </si>
  <si>
    <t>МУДО "ДТДиМ" г. Воркуты</t>
  </si>
  <si>
    <t>Реализация дополнительных предпрофессиональных программ в области искусств</t>
  </si>
  <si>
    <t>МУДО "ДШИ" г. Воркуты</t>
  </si>
  <si>
    <t>оценка соотв.факт.знач.объема оказ. услуг п.3.38 а %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</si>
  <si>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</si>
  <si>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</si>
  <si>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</si>
  <si>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</si>
  <si>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</si>
  <si>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</si>
  <si>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</si>
  <si>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соблюд.испол.МЗ услов.соглашения          п. 3.38 ПЭО %</t>
  </si>
  <si>
    <t>оценка соответ.факт.знач. качества оказыв. услуг п. 3.38г %</t>
  </si>
  <si>
    <t xml:space="preserve"> Мониторинг выполнения муниципального задания   за 3 квартал  2022 г. (постановление № 1708 от 23.11.2018г. Администрации МО ГО "Воркута")</t>
  </si>
  <si>
    <t>77.11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</si>
</sst>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3">
    <font>
      <sz val="10"/>
      <name val="Arial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"/>
      <family val="2"/>
    </font>
    <font>
      <sz val="8"/>
      <color indexed="30"/>
      <name val="Times New Roman"/>
      <family val="1"/>
    </font>
    <font>
      <sz val="8"/>
      <color indexed="30"/>
      <name val="Arial Cyr"/>
      <family val="0"/>
    </font>
    <font>
      <b/>
      <sz val="10"/>
      <name val="MS Sans Serif"/>
      <family val="2"/>
    </font>
    <font>
      <sz val="10"/>
      <color indexed="30"/>
      <name val="Arial"/>
      <family val="2"/>
    </font>
    <font>
      <b/>
      <sz val="8.5"/>
      <name val="Arial"/>
      <family val="2"/>
    </font>
    <font>
      <sz val="8"/>
      <color indexed="17"/>
      <name val="Arial Cyr"/>
      <family val="0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164" fontId="8" fillId="34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3" fillId="33" borderId="20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8" fillId="34" borderId="37" xfId="0" applyNumberFormat="1" applyFont="1" applyFill="1" applyBorder="1" applyAlignment="1">
      <alignment horizontal="right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164" fontId="8" fillId="34" borderId="38" xfId="0" applyNumberFormat="1" applyFont="1" applyFill="1" applyBorder="1" applyAlignment="1">
      <alignment horizontal="center" vertical="center" wrapText="1"/>
    </xf>
    <xf numFmtId="164" fontId="8" fillId="34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0" fontId="0" fillId="36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/>
    </xf>
    <xf numFmtId="164" fontId="5" fillId="37" borderId="42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4" fontId="3" fillId="38" borderId="50" xfId="0" applyNumberFormat="1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" fontId="3" fillId="38" borderId="42" xfId="0" applyNumberFormat="1" applyFont="1" applyFill="1" applyBorder="1" applyAlignment="1">
      <alignment horizontal="right" vertical="center" wrapText="1"/>
    </xf>
    <xf numFmtId="0" fontId="14" fillId="0" borderId="53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164" fontId="5" fillId="35" borderId="54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 wrapText="1"/>
    </xf>
    <xf numFmtId="4" fontId="3" fillId="33" borderId="49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0" fillId="35" borderId="49" xfId="0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165" fontId="0" fillId="0" borderId="49" xfId="0" applyNumberFormat="1" applyFill="1" applyBorder="1" applyAlignment="1">
      <alignment horizontal="center" vertical="center"/>
    </xf>
    <xf numFmtId="165" fontId="0" fillId="0" borderId="56" xfId="0" applyNumberFormat="1" applyFill="1" applyBorder="1" applyAlignment="1">
      <alignment horizontal="center" vertical="center"/>
    </xf>
    <xf numFmtId="165" fontId="0" fillId="0" borderId="57" xfId="0" applyNumberForma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2" fillId="39" borderId="59" xfId="0" applyNumberFormat="1" applyFont="1" applyFill="1" applyBorder="1" applyAlignment="1">
      <alignment horizontal="center" vertical="center" wrapText="1"/>
    </xf>
    <xf numFmtId="49" fontId="2" fillId="39" borderId="60" xfId="0" applyNumberFormat="1" applyFont="1" applyFill="1" applyBorder="1" applyAlignment="1">
      <alignment horizontal="center" vertical="center" wrapText="1"/>
    </xf>
    <xf numFmtId="49" fontId="2" fillId="39" borderId="61" xfId="0" applyNumberFormat="1" applyFont="1" applyFill="1" applyBorder="1" applyAlignment="1">
      <alignment horizontal="center" vertical="center" wrapText="1"/>
    </xf>
    <xf numFmtId="0" fontId="2" fillId="40" borderId="62" xfId="0" applyNumberFormat="1" applyFont="1" applyFill="1" applyBorder="1" applyAlignment="1">
      <alignment horizontal="center" vertical="center" wrapText="1"/>
    </xf>
    <xf numFmtId="0" fontId="2" fillId="40" borderId="63" xfId="0" applyNumberFormat="1" applyFont="1" applyFill="1" applyBorder="1" applyAlignment="1">
      <alignment horizontal="center" vertical="center" wrapText="1"/>
    </xf>
    <xf numFmtId="0" fontId="2" fillId="40" borderId="64" xfId="0" applyNumberFormat="1" applyFont="1" applyFill="1" applyBorder="1" applyAlignment="1">
      <alignment horizontal="center" vertical="center" wrapText="1"/>
    </xf>
    <xf numFmtId="49" fontId="2" fillId="39" borderId="65" xfId="0" applyNumberFormat="1" applyFont="1" applyFill="1" applyBorder="1" applyAlignment="1">
      <alignment horizontal="center" vertical="center" wrapText="1"/>
    </xf>
    <xf numFmtId="49" fontId="2" fillId="39" borderId="66" xfId="0" applyNumberFormat="1" applyFont="1" applyFill="1" applyBorder="1" applyAlignment="1">
      <alignment horizontal="center" vertical="center" wrapText="1"/>
    </xf>
    <xf numFmtId="49" fontId="2" fillId="39" borderId="67" xfId="0" applyNumberFormat="1" applyFont="1" applyFill="1" applyBorder="1" applyAlignment="1">
      <alignment horizontal="center" vertical="center" wrapText="1"/>
    </xf>
    <xf numFmtId="0" fontId="2" fillId="40" borderId="56" xfId="0" applyNumberFormat="1" applyFont="1" applyFill="1" applyBorder="1" applyAlignment="1">
      <alignment horizontal="center" vertical="center" wrapText="1"/>
    </xf>
    <xf numFmtId="0" fontId="2" fillId="40" borderId="66" xfId="0" applyNumberFormat="1" applyFont="1" applyFill="1" applyBorder="1" applyAlignment="1">
      <alignment horizontal="center" vertical="center" wrapText="1"/>
    </xf>
    <xf numFmtId="0" fontId="2" fillId="40" borderId="5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112109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17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1277600" y="10077450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190500</xdr:colOff>
      <xdr:row>49</xdr:row>
      <xdr:rowOff>161925</xdr:rowOff>
    </xdr:to>
    <xdr:grpSp>
      <xdr:nvGrpSpPr>
        <xdr:cNvPr id="33" name="Group 8"/>
        <xdr:cNvGrpSpPr>
          <a:grpSpLocks/>
        </xdr:cNvGrpSpPr>
      </xdr:nvGrpSpPr>
      <xdr:grpSpPr>
        <a:xfrm>
          <a:off x="12258675" y="10144125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142875</xdr:rowOff>
    </xdr:to>
    <xdr:grpSp>
      <xdr:nvGrpSpPr>
        <xdr:cNvPr id="49" name="Group 8"/>
        <xdr:cNvGrpSpPr>
          <a:grpSpLocks/>
        </xdr:cNvGrpSpPr>
      </xdr:nvGrpSpPr>
      <xdr:grpSpPr>
        <a:xfrm>
          <a:off x="112109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9517" y="16185"/>
            <a:ext cx="102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19648" y="16185"/>
            <a:ext cx="4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19648" y="1641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19726" y="16185"/>
            <a:ext cx="100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57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9263" y="15824"/>
            <a:ext cx="7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19367" y="15824"/>
            <a:ext cx="26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19423" y="15824"/>
            <a:ext cx="73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65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20614" y="16364"/>
            <a:ext cx="9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0738" y="16364"/>
            <a:ext cx="35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0738" y="16498"/>
            <a:ext cx="35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0738" y="16498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20803" y="16498"/>
            <a:ext cx="9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85725</xdr:rowOff>
    </xdr:to>
    <xdr:grpSp>
      <xdr:nvGrpSpPr>
        <xdr:cNvPr id="73" name="Group 16"/>
        <xdr:cNvGrpSpPr>
          <a:grpSpLocks/>
        </xdr:cNvGrpSpPr>
      </xdr:nvGrpSpPr>
      <xdr:grpSpPr>
        <a:xfrm>
          <a:off x="11277600" y="10077450"/>
          <a:ext cx="133350" cy="180975"/>
          <a:chOff x="19627" y="16260"/>
          <a:chExt cx="220" cy="281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9627" y="16260"/>
            <a:ext cx="69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19722" y="16260"/>
            <a:ext cx="2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19722" y="16413"/>
            <a:ext cx="24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19722" y="16413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19774" y="16260"/>
            <a:ext cx="7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19774" y="16413"/>
            <a:ext cx="7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19774" y="16413"/>
            <a:ext cx="7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190500</xdr:colOff>
      <xdr:row>49</xdr:row>
      <xdr:rowOff>161925</xdr:rowOff>
    </xdr:to>
    <xdr:grpSp>
      <xdr:nvGrpSpPr>
        <xdr:cNvPr id="81" name="Group 8"/>
        <xdr:cNvGrpSpPr>
          <a:grpSpLocks/>
        </xdr:cNvGrpSpPr>
      </xdr:nvGrpSpPr>
      <xdr:grpSpPr>
        <a:xfrm>
          <a:off x="12258675" y="10144125"/>
          <a:ext cx="152400" cy="190500"/>
          <a:chOff x="21242" y="16364"/>
          <a:chExt cx="251" cy="296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21242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1348" y="16364"/>
            <a:ext cx="3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1348" y="16520"/>
            <a:ext cx="30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1348" y="16520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21409" y="16364"/>
            <a:ext cx="81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21399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21409" y="16520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89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77204" y="13724"/>
            <a:ext cx="145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77204" y="13966"/>
            <a:ext cx="145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77204" y="13966"/>
            <a:ext cx="145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79192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79192" y="13966"/>
            <a:ext cx="3104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79192" y="13966"/>
            <a:ext cx="310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133350</xdr:rowOff>
    </xdr:to>
    <xdr:grpSp>
      <xdr:nvGrpSpPr>
        <xdr:cNvPr id="97" name="Group 8"/>
        <xdr:cNvGrpSpPr>
          <a:grpSpLocks/>
        </xdr:cNvGrpSpPr>
      </xdr:nvGrpSpPr>
      <xdr:grpSpPr>
        <a:xfrm>
          <a:off x="11210925" y="10029825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105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113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121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190500</xdr:colOff>
      <xdr:row>49</xdr:row>
      <xdr:rowOff>152400</xdr:rowOff>
    </xdr:to>
    <xdr:grpSp>
      <xdr:nvGrpSpPr>
        <xdr:cNvPr id="129" name="Group 8"/>
        <xdr:cNvGrpSpPr>
          <a:grpSpLocks/>
        </xdr:cNvGrpSpPr>
      </xdr:nvGrpSpPr>
      <xdr:grpSpPr>
        <a:xfrm>
          <a:off x="12258675" y="10144125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137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133350</xdr:rowOff>
    </xdr:to>
    <xdr:grpSp>
      <xdr:nvGrpSpPr>
        <xdr:cNvPr id="145" name="Group 8"/>
        <xdr:cNvGrpSpPr>
          <a:grpSpLocks/>
        </xdr:cNvGrpSpPr>
      </xdr:nvGrpSpPr>
      <xdr:grpSpPr>
        <a:xfrm>
          <a:off x="11210925" y="10029825"/>
          <a:ext cx="190500" cy="276225"/>
          <a:chOff x="19517" y="16185"/>
          <a:chExt cx="311" cy="42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17" y="16185"/>
            <a:ext cx="102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49" y="16185"/>
            <a:ext cx="38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49" y="16413"/>
            <a:ext cx="38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49" y="16413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26" y="16185"/>
            <a:ext cx="100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26" y="16413"/>
            <a:ext cx="100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26" y="16413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153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69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69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69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24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24" y="16037"/>
            <a:ext cx="72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24" y="16037"/>
            <a:ext cx="7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161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14" y="16364"/>
            <a:ext cx="93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37" y="16364"/>
            <a:ext cx="32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37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37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03" y="16364"/>
            <a:ext cx="94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169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27" y="16260"/>
            <a:ext cx="67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23" y="16260"/>
            <a:ext cx="24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23" y="16422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23" y="16422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79" y="16260"/>
            <a:ext cx="66" cy="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79" y="16422"/>
            <a:ext cx="6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190500</xdr:colOff>
      <xdr:row>49</xdr:row>
      <xdr:rowOff>152400</xdr:rowOff>
    </xdr:to>
    <xdr:grpSp>
      <xdr:nvGrpSpPr>
        <xdr:cNvPr id="177" name="Group 8"/>
        <xdr:cNvGrpSpPr>
          <a:grpSpLocks/>
        </xdr:cNvGrpSpPr>
      </xdr:nvGrpSpPr>
      <xdr:grpSpPr>
        <a:xfrm>
          <a:off x="12258675" y="10144125"/>
          <a:ext cx="152400" cy="180975"/>
          <a:chOff x="21242" y="16364"/>
          <a:chExt cx="251" cy="281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42" y="16364"/>
            <a:ext cx="7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47" y="16364"/>
            <a:ext cx="29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47" y="16511"/>
            <a:ext cx="28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47" y="16511"/>
            <a:ext cx="2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10" y="16364"/>
            <a:ext cx="7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399" y="16512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10" y="16511"/>
            <a:ext cx="7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185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73596" y="13724"/>
            <a:ext cx="3099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77206" y="13966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77206" y="1396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79194" y="13724"/>
            <a:ext cx="3080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79194" y="13966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79194" y="13966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142875</xdr:rowOff>
    </xdr:to>
    <xdr:grpSp>
      <xdr:nvGrpSpPr>
        <xdr:cNvPr id="193" name="Group 8"/>
        <xdr:cNvGrpSpPr>
          <a:grpSpLocks/>
        </xdr:cNvGrpSpPr>
      </xdr:nvGrpSpPr>
      <xdr:grpSpPr>
        <a:xfrm>
          <a:off x="112109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201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209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217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200025</xdr:colOff>
      <xdr:row>49</xdr:row>
      <xdr:rowOff>161925</xdr:rowOff>
    </xdr:to>
    <xdr:grpSp>
      <xdr:nvGrpSpPr>
        <xdr:cNvPr id="225" name="Group 8"/>
        <xdr:cNvGrpSpPr>
          <a:grpSpLocks/>
        </xdr:cNvGrpSpPr>
      </xdr:nvGrpSpPr>
      <xdr:grpSpPr>
        <a:xfrm>
          <a:off x="12258675" y="10144125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233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142875</xdr:rowOff>
    </xdr:to>
    <xdr:grpSp>
      <xdr:nvGrpSpPr>
        <xdr:cNvPr id="241" name="Group 8"/>
        <xdr:cNvGrpSpPr>
          <a:grpSpLocks/>
        </xdr:cNvGrpSpPr>
      </xdr:nvGrpSpPr>
      <xdr:grpSpPr>
        <a:xfrm>
          <a:off x="11210925" y="10029825"/>
          <a:ext cx="190500" cy="285750"/>
          <a:chOff x="19517" y="16185"/>
          <a:chExt cx="311" cy="445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17" y="16185"/>
            <a:ext cx="102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48" y="16185"/>
            <a:ext cx="39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48" y="16419"/>
            <a:ext cx="39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48" y="16419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26" y="16185"/>
            <a:ext cx="100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26" y="16419"/>
            <a:ext cx="100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26" y="16419"/>
            <a:ext cx="10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249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63" y="15824"/>
            <a:ext cx="72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67" y="15824"/>
            <a:ext cx="2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67" y="16037"/>
            <a:ext cx="26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67" y="16037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23" y="15824"/>
            <a:ext cx="73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23" y="16037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23" y="16037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257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14" y="16364"/>
            <a:ext cx="93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35" y="16364"/>
            <a:ext cx="3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35" y="16498"/>
            <a:ext cx="3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35" y="16498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03" y="16364"/>
            <a:ext cx="94" cy="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03" y="16498"/>
            <a:ext cx="94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03" y="16498"/>
            <a:ext cx="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265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27" y="16260"/>
            <a:ext cx="69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23" y="16260"/>
            <a:ext cx="24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23" y="16419"/>
            <a:ext cx="2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23" y="16419"/>
            <a:ext cx="2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79" y="16260"/>
            <a:ext cx="6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79" y="16419"/>
            <a:ext cx="6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79" y="16419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200025</xdr:colOff>
      <xdr:row>49</xdr:row>
      <xdr:rowOff>161925</xdr:rowOff>
    </xdr:to>
    <xdr:grpSp>
      <xdr:nvGrpSpPr>
        <xdr:cNvPr id="273" name="Group 8"/>
        <xdr:cNvGrpSpPr>
          <a:grpSpLocks/>
        </xdr:cNvGrpSpPr>
      </xdr:nvGrpSpPr>
      <xdr:grpSpPr>
        <a:xfrm>
          <a:off x="12258675" y="10144125"/>
          <a:ext cx="161925" cy="190500"/>
          <a:chOff x="21242" y="16364"/>
          <a:chExt cx="267" cy="296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42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55" y="16364"/>
            <a:ext cx="32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55" y="16519"/>
            <a:ext cx="32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55" y="16519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20" y="16364"/>
            <a:ext cx="89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15" y="16527"/>
            <a:ext cx="9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20" y="16519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281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73596" y="13724"/>
            <a:ext cx="309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77206" y="13724"/>
            <a:ext cx="145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77206" y="13965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77206" y="13965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79194" y="13724"/>
            <a:ext cx="308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79194" y="13965"/>
            <a:ext cx="3099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79194" y="13965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123825</xdr:rowOff>
    </xdr:to>
    <xdr:grpSp>
      <xdr:nvGrpSpPr>
        <xdr:cNvPr id="289" name="Group 8"/>
        <xdr:cNvGrpSpPr>
          <a:grpSpLocks/>
        </xdr:cNvGrpSpPr>
      </xdr:nvGrpSpPr>
      <xdr:grpSpPr>
        <a:xfrm>
          <a:off x="11210925" y="10029825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297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305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313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200025</xdr:colOff>
      <xdr:row>49</xdr:row>
      <xdr:rowOff>152400</xdr:rowOff>
    </xdr:to>
    <xdr:grpSp>
      <xdr:nvGrpSpPr>
        <xdr:cNvPr id="321" name="Group 8"/>
        <xdr:cNvGrpSpPr>
          <a:grpSpLocks/>
        </xdr:cNvGrpSpPr>
      </xdr:nvGrpSpPr>
      <xdr:grpSpPr>
        <a:xfrm>
          <a:off x="12258675" y="10144125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329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209550</xdr:colOff>
      <xdr:row>48</xdr:row>
      <xdr:rowOff>19050</xdr:rowOff>
    </xdr:from>
    <xdr:to>
      <xdr:col>9</xdr:col>
      <xdr:colOff>400050</xdr:colOff>
      <xdr:row>49</xdr:row>
      <xdr:rowOff>123825</xdr:rowOff>
    </xdr:to>
    <xdr:grpSp>
      <xdr:nvGrpSpPr>
        <xdr:cNvPr id="337" name="Group 8"/>
        <xdr:cNvGrpSpPr>
          <a:grpSpLocks/>
        </xdr:cNvGrpSpPr>
      </xdr:nvGrpSpPr>
      <xdr:grpSpPr>
        <a:xfrm>
          <a:off x="11210925" y="10029825"/>
          <a:ext cx="190500" cy="266700"/>
          <a:chOff x="19517" y="16185"/>
          <a:chExt cx="311" cy="417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17" y="16185"/>
            <a:ext cx="99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53" y="16185"/>
            <a:ext cx="3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53" y="16404"/>
            <a:ext cx="36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53" y="16404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29" y="16185"/>
            <a:ext cx="98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29" y="16404"/>
            <a:ext cx="9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29" y="1640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46</xdr:row>
      <xdr:rowOff>114300</xdr:rowOff>
    </xdr:from>
    <xdr:to>
      <xdr:col>9</xdr:col>
      <xdr:colOff>200025</xdr:colOff>
      <xdr:row>48</xdr:row>
      <xdr:rowOff>47625</xdr:rowOff>
    </xdr:to>
    <xdr:grpSp>
      <xdr:nvGrpSpPr>
        <xdr:cNvPr id="345" name="Group 16"/>
        <xdr:cNvGrpSpPr>
          <a:grpSpLocks/>
        </xdr:cNvGrpSpPr>
      </xdr:nvGrpSpPr>
      <xdr:grpSpPr>
        <a:xfrm>
          <a:off x="11058525" y="9801225"/>
          <a:ext cx="142875" cy="257175"/>
          <a:chOff x="19263" y="15824"/>
          <a:chExt cx="234" cy="400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63" y="15824"/>
            <a:ext cx="71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69" y="15824"/>
            <a:ext cx="25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69" y="16040"/>
            <a:ext cx="25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69" y="16040"/>
            <a:ext cx="2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26" y="15824"/>
            <a:ext cx="70" cy="2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26" y="16040"/>
            <a:ext cx="7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26" y="16040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48</xdr:row>
      <xdr:rowOff>133350</xdr:rowOff>
    </xdr:from>
    <xdr:to>
      <xdr:col>10</xdr:col>
      <xdr:colOff>438150</xdr:colOff>
      <xdr:row>49</xdr:row>
      <xdr:rowOff>133350</xdr:rowOff>
    </xdr:to>
    <xdr:grpSp>
      <xdr:nvGrpSpPr>
        <xdr:cNvPr id="353" name="Group 8"/>
        <xdr:cNvGrpSpPr>
          <a:grpSpLocks/>
        </xdr:cNvGrpSpPr>
      </xdr:nvGrpSpPr>
      <xdr:grpSpPr>
        <a:xfrm>
          <a:off x="11877675" y="10144125"/>
          <a:ext cx="171450" cy="161925"/>
          <a:chOff x="20614" y="16364"/>
          <a:chExt cx="285" cy="251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14" y="16364"/>
            <a:ext cx="9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34" y="16364"/>
            <a:ext cx="32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34" y="16498"/>
            <a:ext cx="32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34" y="16498"/>
            <a:ext cx="3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05" y="16364"/>
            <a:ext cx="93" cy="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05" y="16498"/>
            <a:ext cx="93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05" y="16498"/>
            <a:ext cx="9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48</xdr:row>
      <xdr:rowOff>66675</xdr:rowOff>
    </xdr:from>
    <xdr:to>
      <xdr:col>9</xdr:col>
      <xdr:colOff>409575</xdr:colOff>
      <xdr:row>49</xdr:row>
      <xdr:rowOff>95250</xdr:rowOff>
    </xdr:to>
    <xdr:grpSp>
      <xdr:nvGrpSpPr>
        <xdr:cNvPr id="361" name="Group 16"/>
        <xdr:cNvGrpSpPr>
          <a:grpSpLocks/>
        </xdr:cNvGrpSpPr>
      </xdr:nvGrpSpPr>
      <xdr:grpSpPr>
        <a:xfrm>
          <a:off x="11277600" y="10077450"/>
          <a:ext cx="133350" cy="190500"/>
          <a:chOff x="19627" y="16260"/>
          <a:chExt cx="220" cy="29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27" y="16260"/>
            <a:ext cx="6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23" y="16260"/>
            <a:ext cx="23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23" y="16422"/>
            <a:ext cx="23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23" y="16422"/>
            <a:ext cx="2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79" y="16260"/>
            <a:ext cx="66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79" y="16422"/>
            <a:ext cx="66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79" y="16422"/>
            <a:ext cx="6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48</xdr:row>
      <xdr:rowOff>133350</xdr:rowOff>
    </xdr:from>
    <xdr:to>
      <xdr:col>11</xdr:col>
      <xdr:colOff>200025</xdr:colOff>
      <xdr:row>49</xdr:row>
      <xdr:rowOff>152400</xdr:rowOff>
    </xdr:to>
    <xdr:grpSp>
      <xdr:nvGrpSpPr>
        <xdr:cNvPr id="369" name="Group 8"/>
        <xdr:cNvGrpSpPr>
          <a:grpSpLocks/>
        </xdr:cNvGrpSpPr>
      </xdr:nvGrpSpPr>
      <xdr:grpSpPr>
        <a:xfrm>
          <a:off x="12258675" y="10144125"/>
          <a:ext cx="161925" cy="180975"/>
          <a:chOff x="21242" y="16364"/>
          <a:chExt cx="267" cy="280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42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51" y="16364"/>
            <a:ext cx="31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51" y="16511"/>
            <a:ext cx="29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51" y="16511"/>
            <a:ext cx="3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20" y="16364"/>
            <a:ext cx="8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399" y="16511"/>
            <a:ext cx="110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20" y="16511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38</xdr:row>
      <xdr:rowOff>76200</xdr:rowOff>
    </xdr:from>
    <xdr:to>
      <xdr:col>71</xdr:col>
      <xdr:colOff>495300</xdr:colOff>
      <xdr:row>40</xdr:row>
      <xdr:rowOff>47625</xdr:rowOff>
    </xdr:to>
    <xdr:grpSp>
      <xdr:nvGrpSpPr>
        <xdr:cNvPr id="377" name="Group 16"/>
        <xdr:cNvGrpSpPr>
          <a:grpSpLocks/>
        </xdr:cNvGrpSpPr>
      </xdr:nvGrpSpPr>
      <xdr:grpSpPr>
        <a:xfrm>
          <a:off x="44015025" y="8467725"/>
          <a:ext cx="5276850" cy="295275"/>
          <a:chOff x="73596" y="13724"/>
          <a:chExt cx="8700" cy="458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73596" y="13724"/>
            <a:ext cx="3097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77206" y="13724"/>
            <a:ext cx="145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77206" y="13970"/>
            <a:ext cx="1455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77206" y="13970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79197" y="13724"/>
            <a:ext cx="3082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79197" y="13970"/>
            <a:ext cx="309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79197" y="13970"/>
            <a:ext cx="30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48</xdr:row>
      <xdr:rowOff>142875</xdr:rowOff>
    </xdr:from>
    <xdr:to>
      <xdr:col>14</xdr:col>
      <xdr:colOff>28575</xdr:colOff>
      <xdr:row>50</xdr:row>
      <xdr:rowOff>57150</xdr:rowOff>
    </xdr:to>
    <xdr:grpSp>
      <xdr:nvGrpSpPr>
        <xdr:cNvPr id="1" name="Group 8"/>
        <xdr:cNvGrpSpPr>
          <a:grpSpLocks/>
        </xdr:cNvGrpSpPr>
      </xdr:nvGrpSpPr>
      <xdr:grpSpPr>
        <a:xfrm>
          <a:off x="16240125" y="9848850"/>
          <a:ext cx="304800" cy="238125"/>
          <a:chOff x="26952" y="15772"/>
          <a:chExt cx="502" cy="37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6952" y="15772"/>
            <a:ext cx="170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7166" y="15772"/>
            <a:ext cx="73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7166" y="15965"/>
            <a:ext cx="72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7166" y="15965"/>
            <a:ext cx="7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7285" y="15772"/>
            <a:ext cx="169" cy="1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7285" y="15965"/>
            <a:ext cx="169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7285" y="15965"/>
            <a:ext cx="1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47</xdr:row>
      <xdr:rowOff>104775</xdr:rowOff>
    </xdr:from>
    <xdr:to>
      <xdr:col>13</xdr:col>
      <xdr:colOff>561975</xdr:colOff>
      <xdr:row>48</xdr:row>
      <xdr:rowOff>142875</xdr:rowOff>
    </xdr:to>
    <xdr:grpSp>
      <xdr:nvGrpSpPr>
        <xdr:cNvPr id="9" name="Group 16"/>
        <xdr:cNvGrpSpPr>
          <a:grpSpLocks/>
        </xdr:cNvGrpSpPr>
      </xdr:nvGrpSpPr>
      <xdr:grpSpPr>
        <a:xfrm>
          <a:off x="16173450" y="9648825"/>
          <a:ext cx="295275" cy="200025"/>
          <a:chOff x="26843" y="15457"/>
          <a:chExt cx="491" cy="31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6843" y="15457"/>
            <a:ext cx="169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7052" y="15457"/>
            <a:ext cx="7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7052" y="15623"/>
            <a:ext cx="70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7052" y="15623"/>
            <a:ext cx="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7166" y="15457"/>
            <a:ext cx="167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7166" y="15623"/>
            <a:ext cx="167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7166" y="15623"/>
            <a:ext cx="16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49</xdr:row>
      <xdr:rowOff>57150</xdr:rowOff>
    </xdr:from>
    <xdr:to>
      <xdr:col>14</xdr:col>
      <xdr:colOff>219075</xdr:colOff>
      <xdr:row>49</xdr:row>
      <xdr:rowOff>114300</xdr:rowOff>
    </xdr:to>
    <xdr:grpSp>
      <xdr:nvGrpSpPr>
        <xdr:cNvPr id="17" name="Group 8"/>
        <xdr:cNvGrpSpPr>
          <a:grpSpLocks/>
        </xdr:cNvGrpSpPr>
      </xdr:nvGrpSpPr>
      <xdr:grpSpPr>
        <a:xfrm>
          <a:off x="16697325" y="9925050"/>
          <a:ext cx="38100" cy="57150"/>
          <a:chOff x="27706" y="15893"/>
          <a:chExt cx="62" cy="8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 flipH="1">
            <a:off x="27755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9"/>
          <xdr:cNvSpPr>
            <a:spLocks/>
          </xdr:cNvSpPr>
        </xdr:nvSpPr>
        <xdr:spPr>
          <a:xfrm flipH="1">
            <a:off x="27706" y="15893"/>
            <a:ext cx="13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60"/>
          <xdr:cNvSpPr>
            <a:spLocks/>
          </xdr:cNvSpPr>
        </xdr:nvSpPr>
        <xdr:spPr>
          <a:xfrm flipH="1">
            <a:off x="27706" y="15947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61"/>
          <xdr:cNvSpPr>
            <a:spLocks/>
          </xdr:cNvSpPr>
        </xdr:nvSpPr>
        <xdr:spPr>
          <a:xfrm flipH="1">
            <a:off x="27707" y="15947"/>
            <a:ext cx="1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561975</xdr:colOff>
      <xdr:row>49</xdr:row>
      <xdr:rowOff>142875</xdr:rowOff>
    </xdr:from>
    <xdr:to>
      <xdr:col>14</xdr:col>
      <xdr:colOff>600075</xdr:colOff>
      <xdr:row>50</xdr:row>
      <xdr:rowOff>28575</xdr:rowOff>
    </xdr:to>
    <xdr:grpSp>
      <xdr:nvGrpSpPr>
        <xdr:cNvPr id="22" name="Group 16"/>
        <xdr:cNvGrpSpPr>
          <a:grpSpLocks/>
        </xdr:cNvGrpSpPr>
      </xdr:nvGrpSpPr>
      <xdr:grpSpPr>
        <a:xfrm>
          <a:off x="17078325" y="10010775"/>
          <a:ext cx="38100" cy="47625"/>
          <a:chOff x="28337" y="16027"/>
          <a:chExt cx="62" cy="70"/>
        </a:xfrm>
        <a:solidFill>
          <a:srgbClr val="FFFFFF"/>
        </a:solidFill>
      </xdr:grpSpPr>
      <xdr:sp>
        <xdr:nvSpPr>
          <xdr:cNvPr id="23" name="2798"/>
          <xdr:cNvSpPr>
            <a:spLocks/>
          </xdr:cNvSpPr>
        </xdr:nvSpPr>
        <xdr:spPr>
          <a:xfrm>
            <a:off x="28337" y="16027"/>
            <a:ext cx="12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802"/>
          <xdr:cNvSpPr>
            <a:spLocks/>
          </xdr:cNvSpPr>
        </xdr:nvSpPr>
        <xdr:spPr>
          <a:xfrm>
            <a:off x="28386" y="16027"/>
            <a:ext cx="1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2803"/>
          <xdr:cNvSpPr>
            <a:spLocks/>
          </xdr:cNvSpPr>
        </xdr:nvSpPr>
        <xdr:spPr>
          <a:xfrm>
            <a:off x="28386" y="16066"/>
            <a:ext cx="1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2804"/>
          <xdr:cNvSpPr>
            <a:spLocks/>
          </xdr:cNvSpPr>
        </xdr:nvSpPr>
        <xdr:spPr>
          <a:xfrm>
            <a:off x="28386" y="16066"/>
            <a:ext cx="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49</xdr:row>
      <xdr:rowOff>47625</xdr:rowOff>
    </xdr:from>
    <xdr:to>
      <xdr:col>23</xdr:col>
      <xdr:colOff>142875</xdr:colOff>
      <xdr:row>49</xdr:row>
      <xdr:rowOff>95250</xdr:rowOff>
    </xdr:to>
    <xdr:grpSp>
      <xdr:nvGrpSpPr>
        <xdr:cNvPr id="27" name="Group 8"/>
        <xdr:cNvGrpSpPr>
          <a:grpSpLocks/>
        </xdr:cNvGrpSpPr>
      </xdr:nvGrpSpPr>
      <xdr:grpSpPr>
        <a:xfrm>
          <a:off x="22040850" y="9915525"/>
          <a:ext cx="104775" cy="47625"/>
          <a:chOff x="36517" y="15877"/>
          <a:chExt cx="171" cy="72"/>
        </a:xfrm>
        <a:solidFill>
          <a:srgbClr val="FFFFFF"/>
        </a:solidFill>
      </xdr:grpSpPr>
      <xdr:sp>
        <xdr:nvSpPr>
          <xdr:cNvPr id="28" name="2755"/>
          <xdr:cNvSpPr>
            <a:spLocks/>
          </xdr:cNvSpPr>
        </xdr:nvSpPr>
        <xdr:spPr>
          <a:xfrm>
            <a:off x="36517" y="15877"/>
            <a:ext cx="5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756"/>
          <xdr:cNvSpPr>
            <a:spLocks/>
          </xdr:cNvSpPr>
        </xdr:nvSpPr>
        <xdr:spPr>
          <a:xfrm>
            <a:off x="36591" y="15877"/>
            <a:ext cx="1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757"/>
          <xdr:cNvSpPr>
            <a:spLocks/>
          </xdr:cNvSpPr>
        </xdr:nvSpPr>
        <xdr:spPr>
          <a:xfrm>
            <a:off x="36591" y="15920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758"/>
          <xdr:cNvSpPr>
            <a:spLocks/>
          </xdr:cNvSpPr>
        </xdr:nvSpPr>
        <xdr:spPr>
          <a:xfrm>
            <a:off x="36591" y="15920"/>
            <a:ext cx="1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759"/>
          <xdr:cNvSpPr>
            <a:spLocks/>
          </xdr:cNvSpPr>
        </xdr:nvSpPr>
        <xdr:spPr>
          <a:xfrm>
            <a:off x="36633" y="15877"/>
            <a:ext cx="5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2760"/>
          <xdr:cNvSpPr>
            <a:spLocks/>
          </xdr:cNvSpPr>
        </xdr:nvSpPr>
        <xdr:spPr>
          <a:xfrm>
            <a:off x="36626" y="15935"/>
            <a:ext cx="6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4" name="2761"/>
          <xdr:cNvSpPr>
            <a:spLocks/>
          </xdr:cNvSpPr>
        </xdr:nvSpPr>
        <xdr:spPr>
          <a:xfrm>
            <a:off x="36633" y="15920"/>
            <a:ext cx="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25</xdr:row>
      <xdr:rowOff>57150</xdr:rowOff>
    </xdr:from>
    <xdr:to>
      <xdr:col>72</xdr:col>
      <xdr:colOff>485775</xdr:colOff>
      <xdr:row>26</xdr:row>
      <xdr:rowOff>76200</xdr:rowOff>
    </xdr:to>
    <xdr:grpSp>
      <xdr:nvGrpSpPr>
        <xdr:cNvPr id="35" name="Group 16"/>
        <xdr:cNvGrpSpPr>
          <a:grpSpLocks/>
        </xdr:cNvGrpSpPr>
      </xdr:nvGrpSpPr>
      <xdr:grpSpPr>
        <a:xfrm>
          <a:off x="47091600" y="6038850"/>
          <a:ext cx="5267325" cy="180975"/>
          <a:chOff x="77816" y="9776"/>
          <a:chExt cx="8684" cy="281"/>
        </a:xfrm>
        <a:solidFill>
          <a:srgbClr val="FFFFFF"/>
        </a:solidFill>
      </xdr:grpSpPr>
      <xdr:sp>
        <xdr:nvSpPr>
          <xdr:cNvPr id="36" name="2798"/>
          <xdr:cNvSpPr>
            <a:spLocks/>
          </xdr:cNvSpPr>
        </xdr:nvSpPr>
        <xdr:spPr>
          <a:xfrm>
            <a:off x="77816" y="9776"/>
            <a:ext cx="3098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99"/>
          <xdr:cNvSpPr>
            <a:spLocks/>
          </xdr:cNvSpPr>
        </xdr:nvSpPr>
        <xdr:spPr>
          <a:xfrm>
            <a:off x="81422" y="9776"/>
            <a:ext cx="1455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800"/>
          <xdr:cNvSpPr>
            <a:spLocks/>
          </xdr:cNvSpPr>
        </xdr:nvSpPr>
        <xdr:spPr>
          <a:xfrm>
            <a:off x="81422" y="9926"/>
            <a:ext cx="1455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801"/>
          <xdr:cNvSpPr>
            <a:spLocks/>
          </xdr:cNvSpPr>
        </xdr:nvSpPr>
        <xdr:spPr>
          <a:xfrm>
            <a:off x="81422" y="9926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2802"/>
          <xdr:cNvSpPr>
            <a:spLocks/>
          </xdr:cNvSpPr>
        </xdr:nvSpPr>
        <xdr:spPr>
          <a:xfrm>
            <a:off x="83404" y="9776"/>
            <a:ext cx="3076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2803"/>
          <xdr:cNvSpPr>
            <a:spLocks/>
          </xdr:cNvSpPr>
        </xdr:nvSpPr>
        <xdr:spPr>
          <a:xfrm>
            <a:off x="83404" y="9926"/>
            <a:ext cx="309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2804"/>
          <xdr:cNvSpPr>
            <a:spLocks/>
          </xdr:cNvSpPr>
        </xdr:nvSpPr>
        <xdr:spPr>
          <a:xfrm>
            <a:off x="83404" y="9926"/>
            <a:ext cx="309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42</xdr:row>
      <xdr:rowOff>0</xdr:rowOff>
    </xdr:from>
    <xdr:to>
      <xdr:col>12</xdr:col>
      <xdr:colOff>495300</xdr:colOff>
      <xdr:row>43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2458700" y="8153400"/>
          <a:ext cx="352425" cy="285750"/>
          <a:chOff x="20642" y="12852"/>
          <a:chExt cx="581" cy="445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0642" y="12852"/>
            <a:ext cx="19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0887" y="12852"/>
            <a:ext cx="86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0887" y="13084"/>
            <a:ext cx="86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0887" y="13084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1025" y="12852"/>
            <a:ext cx="198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1025" y="13084"/>
            <a:ext cx="198" cy="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1025" y="13084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41</xdr:row>
      <xdr:rowOff>28575</xdr:rowOff>
    </xdr:from>
    <xdr:to>
      <xdr:col>12</xdr:col>
      <xdr:colOff>295275</xdr:colOff>
      <xdr:row>42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277725" y="8020050"/>
          <a:ext cx="333375" cy="180975"/>
          <a:chOff x="20345" y="12641"/>
          <a:chExt cx="548" cy="281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0345" y="12641"/>
            <a:ext cx="18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0577" y="12641"/>
            <a:ext cx="80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0577" y="12796"/>
            <a:ext cx="80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0577" y="12796"/>
            <a:ext cx="8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0705" y="12641"/>
            <a:ext cx="18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0705" y="12796"/>
            <a:ext cx="188" cy="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0705" y="12796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36</xdr:row>
      <xdr:rowOff>142875</xdr:rowOff>
    </xdr:from>
    <xdr:to>
      <xdr:col>15</xdr:col>
      <xdr:colOff>323850</xdr:colOff>
      <xdr:row>37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4382750" y="7324725"/>
          <a:ext cx="85725" cy="114300"/>
          <a:chOff x="23814" y="11546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3814" y="11546"/>
            <a:ext cx="4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878" y="11546"/>
            <a:ext cx="12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878" y="11641"/>
            <a:ext cx="1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878" y="11641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3914" y="11546"/>
            <a:ext cx="41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3914" y="11641"/>
            <a:ext cx="42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3914" y="11641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43</xdr:row>
      <xdr:rowOff>142875</xdr:rowOff>
    </xdr:from>
    <xdr:to>
      <xdr:col>12</xdr:col>
      <xdr:colOff>57150</xdr:colOff>
      <xdr:row>44</xdr:row>
      <xdr:rowOff>85725</xdr:rowOff>
    </xdr:to>
    <xdr:grpSp>
      <xdr:nvGrpSpPr>
        <xdr:cNvPr id="25" name="Group 16"/>
        <xdr:cNvGrpSpPr>
          <a:grpSpLocks/>
        </xdr:cNvGrpSpPr>
      </xdr:nvGrpSpPr>
      <xdr:grpSpPr>
        <a:xfrm>
          <a:off x="12315825" y="8458200"/>
          <a:ext cx="57150" cy="104775"/>
          <a:chOff x="20408" y="13331"/>
          <a:chExt cx="94" cy="161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0408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0450" y="13331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0450" y="13419"/>
            <a:ext cx="4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0450" y="13419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0476" y="13331"/>
            <a:ext cx="26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0476" y="13419"/>
            <a:ext cx="26" cy="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0476" y="13419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36</xdr:row>
      <xdr:rowOff>76200</xdr:rowOff>
    </xdr:from>
    <xdr:to>
      <xdr:col>15</xdr:col>
      <xdr:colOff>533400</xdr:colOff>
      <xdr:row>37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335125" y="7258050"/>
          <a:ext cx="342900" cy="152400"/>
          <a:chOff x="23737" y="11442"/>
          <a:chExt cx="565" cy="235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3737" y="11442"/>
            <a:ext cx="19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977" y="11442"/>
            <a:ext cx="83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977" y="11565"/>
            <a:ext cx="82" cy="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977" y="11565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4109" y="11442"/>
            <a:ext cx="192" cy="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4098" y="11560"/>
            <a:ext cx="204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4109" y="11565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85725</xdr:rowOff>
    </xdr:from>
    <xdr:to>
      <xdr:col>72</xdr:col>
      <xdr:colOff>485775</xdr:colOff>
      <xdr:row>21</xdr:row>
      <xdr:rowOff>57150</xdr:rowOff>
    </xdr:to>
    <xdr:grpSp>
      <xdr:nvGrpSpPr>
        <xdr:cNvPr id="41" name="Group 16"/>
        <xdr:cNvGrpSpPr>
          <a:grpSpLocks/>
        </xdr:cNvGrpSpPr>
      </xdr:nvGrpSpPr>
      <xdr:grpSpPr>
        <a:xfrm>
          <a:off x="44110275" y="4514850"/>
          <a:ext cx="5267325" cy="295275"/>
          <a:chOff x="72825" y="7123"/>
          <a:chExt cx="8684" cy="462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2825" y="7123"/>
            <a:ext cx="309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6431" y="7123"/>
            <a:ext cx="1455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6431" y="7367"/>
            <a:ext cx="1455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6431" y="7367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8413" y="7123"/>
            <a:ext cx="3078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8413" y="7367"/>
            <a:ext cx="3096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8413" y="7367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41</xdr:row>
      <xdr:rowOff>0</xdr:rowOff>
    </xdr:from>
    <xdr:to>
      <xdr:col>12</xdr:col>
      <xdr:colOff>495300</xdr:colOff>
      <xdr:row>42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13087350" y="8143875"/>
          <a:ext cx="352425" cy="285750"/>
          <a:chOff x="21688" y="12845"/>
          <a:chExt cx="581" cy="446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21688" y="12845"/>
            <a:ext cx="198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1932" y="12845"/>
            <a:ext cx="86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1932" y="13077"/>
            <a:ext cx="86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1932" y="13077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22071" y="12845"/>
            <a:ext cx="195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22071" y="13077"/>
            <a:ext cx="198" cy="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22071" y="13077"/>
            <a:ext cx="1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571500</xdr:colOff>
      <xdr:row>40</xdr:row>
      <xdr:rowOff>28575</xdr:rowOff>
    </xdr:from>
    <xdr:to>
      <xdr:col>12</xdr:col>
      <xdr:colOff>295275</xdr:colOff>
      <xdr:row>41</xdr:row>
      <xdr:rowOff>47625</xdr:rowOff>
    </xdr:to>
    <xdr:grpSp>
      <xdr:nvGrpSpPr>
        <xdr:cNvPr id="9" name="Group 16"/>
        <xdr:cNvGrpSpPr>
          <a:grpSpLocks/>
        </xdr:cNvGrpSpPr>
      </xdr:nvGrpSpPr>
      <xdr:grpSpPr>
        <a:xfrm>
          <a:off x="12906375" y="8010525"/>
          <a:ext cx="333375" cy="180975"/>
          <a:chOff x="21391" y="12636"/>
          <a:chExt cx="548" cy="280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21391" y="12636"/>
            <a:ext cx="187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1623" y="12636"/>
            <a:ext cx="81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1623" y="12787"/>
            <a:ext cx="81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1623" y="12787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21751" y="12636"/>
            <a:ext cx="188" cy="1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21751" y="12787"/>
            <a:ext cx="18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21751" y="12787"/>
            <a:ext cx="1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35</xdr:row>
      <xdr:rowOff>142875</xdr:rowOff>
    </xdr:from>
    <xdr:to>
      <xdr:col>15</xdr:col>
      <xdr:colOff>323850</xdr:colOff>
      <xdr:row>36</xdr:row>
      <xdr:rowOff>95250</xdr:rowOff>
    </xdr:to>
    <xdr:grpSp>
      <xdr:nvGrpSpPr>
        <xdr:cNvPr id="17" name="Group 8"/>
        <xdr:cNvGrpSpPr>
          <a:grpSpLocks/>
        </xdr:cNvGrpSpPr>
      </xdr:nvGrpSpPr>
      <xdr:grpSpPr>
        <a:xfrm>
          <a:off x="15011400" y="7315200"/>
          <a:ext cx="85725" cy="114300"/>
          <a:chOff x="24860" y="11539"/>
          <a:chExt cx="142" cy="175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24860" y="11539"/>
            <a:ext cx="40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4925" y="11539"/>
            <a:ext cx="12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4925" y="11632"/>
            <a:ext cx="1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4925" y="11632"/>
            <a:ext cx="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24960" y="11539"/>
            <a:ext cx="41" cy="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24960" y="11632"/>
            <a:ext cx="42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24960" y="11632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42</xdr:row>
      <xdr:rowOff>142875</xdr:rowOff>
    </xdr:from>
    <xdr:to>
      <xdr:col>12</xdr:col>
      <xdr:colOff>57150</xdr:colOff>
      <xdr:row>43</xdr:row>
      <xdr:rowOff>76200</xdr:rowOff>
    </xdr:to>
    <xdr:grpSp>
      <xdr:nvGrpSpPr>
        <xdr:cNvPr id="25" name="Group 16"/>
        <xdr:cNvGrpSpPr>
          <a:grpSpLocks/>
        </xdr:cNvGrpSpPr>
      </xdr:nvGrpSpPr>
      <xdr:grpSpPr>
        <a:xfrm>
          <a:off x="12944475" y="8448675"/>
          <a:ext cx="57150" cy="95250"/>
          <a:chOff x="21454" y="13324"/>
          <a:chExt cx="94" cy="148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21454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1499" y="13324"/>
            <a:ext cx="4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1499" y="13406"/>
            <a:ext cx="4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1499" y="13406"/>
            <a:ext cx="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21522" y="13324"/>
            <a:ext cx="25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21522" y="13406"/>
            <a:ext cx="2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21522" y="13406"/>
            <a:ext cx="2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35</xdr:row>
      <xdr:rowOff>76200</xdr:rowOff>
    </xdr:from>
    <xdr:to>
      <xdr:col>15</xdr:col>
      <xdr:colOff>533400</xdr:colOff>
      <xdr:row>36</xdr:row>
      <xdr:rowOff>66675</xdr:rowOff>
    </xdr:to>
    <xdr:grpSp>
      <xdr:nvGrpSpPr>
        <xdr:cNvPr id="33" name="Group 8"/>
        <xdr:cNvGrpSpPr>
          <a:grpSpLocks/>
        </xdr:cNvGrpSpPr>
      </xdr:nvGrpSpPr>
      <xdr:grpSpPr>
        <a:xfrm>
          <a:off x="14963775" y="7248525"/>
          <a:ext cx="342900" cy="152400"/>
          <a:chOff x="24783" y="11435"/>
          <a:chExt cx="565" cy="237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24783" y="11435"/>
            <a:ext cx="19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5023" y="11435"/>
            <a:ext cx="8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5023" y="11564"/>
            <a:ext cx="82" cy="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5023" y="11564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25155" y="11435"/>
            <a:ext cx="192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25144" y="11554"/>
            <a:ext cx="204" cy="1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25155" y="11564"/>
            <a:ext cx="19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76200</xdr:rowOff>
    </xdr:from>
    <xdr:to>
      <xdr:col>72</xdr:col>
      <xdr:colOff>485775</xdr:colOff>
      <xdr:row>21</xdr:row>
      <xdr:rowOff>47625</xdr:rowOff>
    </xdr:to>
    <xdr:grpSp>
      <xdr:nvGrpSpPr>
        <xdr:cNvPr id="41" name="Group 16"/>
        <xdr:cNvGrpSpPr>
          <a:grpSpLocks/>
        </xdr:cNvGrpSpPr>
      </xdr:nvGrpSpPr>
      <xdr:grpSpPr>
        <a:xfrm>
          <a:off x="44738925" y="4657725"/>
          <a:ext cx="5267325" cy="295275"/>
          <a:chOff x="73871" y="7355"/>
          <a:chExt cx="8684" cy="460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73871" y="7355"/>
            <a:ext cx="3096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77477" y="7355"/>
            <a:ext cx="1455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77477" y="7599"/>
            <a:ext cx="1455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77477" y="7599"/>
            <a:ext cx="145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79459" y="7355"/>
            <a:ext cx="307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79459" y="7599"/>
            <a:ext cx="3096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79459" y="7599"/>
            <a:ext cx="309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SheetLayoutView="100" zoomScalePageLayoutView="0" workbookViewId="0" topLeftCell="A1">
      <selection activeCell="K23" sqref="K23"/>
    </sheetView>
  </sheetViews>
  <sheetFormatPr defaultColWidth="11.57421875" defaultRowHeight="12.75" customHeight="1" outlineLevelRow="1"/>
  <cols>
    <col min="1" max="1" width="35.00390625" style="0" customWidth="1"/>
    <col min="2" max="2" width="23.140625" style="1" customWidth="1"/>
    <col min="3" max="3" width="16.421875" style="1" customWidth="1"/>
    <col min="4" max="4" width="15.140625" style="1" customWidth="1"/>
    <col min="5" max="5" width="17.421875" style="2" customWidth="1"/>
    <col min="6" max="6" width="22.57421875" style="0" customWidth="1"/>
    <col min="7" max="7" width="17.00390625" style="0" customWidth="1"/>
    <col min="8" max="77" width="9.140625" style="0" customWidth="1"/>
  </cols>
  <sheetData>
    <row r="1" spans="1:11" ht="41.25" customHeight="1">
      <c r="A1" s="89" t="s">
        <v>66</v>
      </c>
      <c r="B1" s="90"/>
      <c r="C1" s="90"/>
      <c r="D1" s="90"/>
      <c r="E1" s="90"/>
      <c r="F1" s="90"/>
      <c r="G1" s="90"/>
      <c r="H1" s="61"/>
      <c r="I1" s="61"/>
      <c r="J1" s="61"/>
      <c r="K1" s="62"/>
    </row>
    <row r="2" spans="1:7" ht="71.25" customHeight="1">
      <c r="A2" s="73" t="s">
        <v>0</v>
      </c>
      <c r="B2" s="85" t="s">
        <v>56</v>
      </c>
      <c r="C2" s="85"/>
      <c r="D2" s="86" t="s">
        <v>57</v>
      </c>
      <c r="E2" s="87" t="s">
        <v>58</v>
      </c>
      <c r="F2" s="88" t="s">
        <v>59</v>
      </c>
      <c r="G2" s="88"/>
    </row>
    <row r="3" spans="1:7" ht="23.25" customHeight="1" hidden="1">
      <c r="A3" s="74" t="s">
        <v>1</v>
      </c>
      <c r="B3" s="65"/>
      <c r="C3" s="65"/>
      <c r="D3" s="86"/>
      <c r="E3" s="87"/>
      <c r="F3" s="75">
        <v>2181500</v>
      </c>
      <c r="G3" s="75"/>
    </row>
    <row r="4" spans="1:7" ht="57.75" customHeight="1">
      <c r="A4" s="74"/>
      <c r="B4" s="76" t="s">
        <v>2</v>
      </c>
      <c r="C4" s="77" t="s">
        <v>3</v>
      </c>
      <c r="D4" s="86"/>
      <c r="E4" s="87"/>
      <c r="F4" s="76" t="s">
        <v>2</v>
      </c>
      <c r="G4" s="77" t="s">
        <v>3</v>
      </c>
    </row>
    <row r="5" spans="1:7" ht="18" customHeight="1" outlineLevel="1">
      <c r="A5" s="4" t="s">
        <v>4</v>
      </c>
      <c r="B5" s="5">
        <v>103.77</v>
      </c>
      <c r="C5" s="6" t="s">
        <v>67</v>
      </c>
      <c r="D5" s="72">
        <v>100</v>
      </c>
      <c r="E5" s="52">
        <v>73.6</v>
      </c>
      <c r="F5" s="71">
        <v>100</v>
      </c>
      <c r="G5" s="71">
        <v>100</v>
      </c>
    </row>
    <row r="6" spans="1:7" ht="23.25" customHeight="1" outlineLevel="1">
      <c r="A6" s="4" t="s">
        <v>5</v>
      </c>
      <c r="B6" s="7">
        <v>96.42</v>
      </c>
      <c r="C6" s="8">
        <v>106.18</v>
      </c>
      <c r="D6" s="72">
        <v>100</v>
      </c>
      <c r="E6" s="52">
        <v>75.4</v>
      </c>
      <c r="F6" s="5">
        <v>100</v>
      </c>
      <c r="G6" s="9">
        <v>100</v>
      </c>
    </row>
    <row r="7" spans="1:7" ht="23.25" customHeight="1" outlineLevel="1">
      <c r="A7" s="4" t="s">
        <v>6</v>
      </c>
      <c r="B7" s="7">
        <v>91.23</v>
      </c>
      <c r="C7" s="8">
        <v>87.06</v>
      </c>
      <c r="D7" s="72">
        <v>100</v>
      </c>
      <c r="E7" s="52">
        <v>70.2</v>
      </c>
      <c r="F7" s="5">
        <v>100</v>
      </c>
      <c r="G7" s="9">
        <v>100</v>
      </c>
    </row>
    <row r="8" spans="1:7" ht="13.5" customHeight="1" outlineLevel="1">
      <c r="A8" s="4" t="s">
        <v>7</v>
      </c>
      <c r="B8" s="5">
        <v>91.55</v>
      </c>
      <c r="C8" s="6">
        <v>94.2</v>
      </c>
      <c r="D8" s="72">
        <v>100</v>
      </c>
      <c r="E8" s="52">
        <v>71.5</v>
      </c>
      <c r="F8" s="5">
        <v>100</v>
      </c>
      <c r="G8" s="9">
        <v>100</v>
      </c>
    </row>
    <row r="9" spans="1:7" ht="13.5" customHeight="1" outlineLevel="1">
      <c r="A9" s="4" t="s">
        <v>8</v>
      </c>
      <c r="B9" s="5">
        <v>99.79</v>
      </c>
      <c r="C9" s="6">
        <v>101.76</v>
      </c>
      <c r="D9" s="72">
        <v>100</v>
      </c>
      <c r="E9" s="52">
        <v>77.6</v>
      </c>
      <c r="F9" s="5">
        <v>100</v>
      </c>
      <c r="G9" s="9">
        <v>100</v>
      </c>
    </row>
    <row r="10" spans="1:7" ht="13.5" customHeight="1" outlineLevel="1">
      <c r="A10" s="4" t="s">
        <v>9</v>
      </c>
      <c r="B10" s="5">
        <v>99.52</v>
      </c>
      <c r="C10" s="5">
        <v>104.26</v>
      </c>
      <c r="D10" s="72">
        <v>100</v>
      </c>
      <c r="E10" s="52">
        <v>83.3</v>
      </c>
      <c r="F10" s="5">
        <v>100</v>
      </c>
      <c r="G10" s="9">
        <v>100</v>
      </c>
    </row>
    <row r="11" spans="1:7" ht="13.5" customHeight="1" outlineLevel="1">
      <c r="A11" s="4" t="s">
        <v>10</v>
      </c>
      <c r="B11" s="5">
        <v>91.66</v>
      </c>
      <c r="C11" s="5">
        <v>112.01</v>
      </c>
      <c r="D11" s="72">
        <v>100</v>
      </c>
      <c r="E11" s="52">
        <v>79.8</v>
      </c>
      <c r="F11" s="5">
        <v>100</v>
      </c>
      <c r="G11" s="9">
        <v>100</v>
      </c>
    </row>
    <row r="12" spans="1:7" ht="13.5" customHeight="1" outlineLevel="1">
      <c r="A12" s="4" t="s">
        <v>11</v>
      </c>
      <c r="B12" s="5">
        <v>111.16</v>
      </c>
      <c r="C12" s="6">
        <v>86.9</v>
      </c>
      <c r="D12" s="72">
        <v>100</v>
      </c>
      <c r="E12" s="52">
        <v>73.8</v>
      </c>
      <c r="F12" s="5">
        <v>100</v>
      </c>
      <c r="G12" s="9">
        <v>100</v>
      </c>
    </row>
    <row r="13" spans="1:7" ht="13.5" customHeight="1" outlineLevel="1">
      <c r="A13" s="4" t="s">
        <v>12</v>
      </c>
      <c r="B13" s="5">
        <v>105.14</v>
      </c>
      <c r="C13" s="5">
        <v>107.91</v>
      </c>
      <c r="D13" s="72">
        <v>100</v>
      </c>
      <c r="E13" s="52">
        <v>74.8</v>
      </c>
      <c r="F13" s="5">
        <v>100</v>
      </c>
      <c r="G13" s="9">
        <v>100</v>
      </c>
    </row>
    <row r="14" spans="1:7" ht="13.5" customHeight="1" outlineLevel="1">
      <c r="A14" s="4" t="s">
        <v>13</v>
      </c>
      <c r="B14" s="5">
        <v>113.41</v>
      </c>
      <c r="C14" s="5">
        <v>117.76</v>
      </c>
      <c r="D14" s="72">
        <v>100</v>
      </c>
      <c r="E14" s="52">
        <v>75.1</v>
      </c>
      <c r="F14" s="5">
        <v>100</v>
      </c>
      <c r="G14" s="9">
        <v>100</v>
      </c>
    </row>
    <row r="15" spans="1:7" ht="13.5" customHeight="1" outlineLevel="1">
      <c r="A15" s="4" t="s">
        <v>14</v>
      </c>
      <c r="B15" s="5">
        <v>93.29</v>
      </c>
      <c r="C15" s="5">
        <v>109.62</v>
      </c>
      <c r="D15" s="72">
        <v>100</v>
      </c>
      <c r="E15" s="52">
        <v>75.7</v>
      </c>
      <c r="F15" s="5">
        <v>100</v>
      </c>
      <c r="G15" s="9">
        <v>100</v>
      </c>
    </row>
    <row r="16" spans="1:7" ht="13.5" customHeight="1" outlineLevel="1">
      <c r="A16" s="4" t="s">
        <v>15</v>
      </c>
      <c r="B16" s="5">
        <v>97.11</v>
      </c>
      <c r="C16" s="6">
        <v>103.5</v>
      </c>
      <c r="D16" s="72">
        <v>100</v>
      </c>
      <c r="E16" s="52">
        <v>59.7</v>
      </c>
      <c r="F16" s="5">
        <v>100</v>
      </c>
      <c r="G16" s="9">
        <v>100</v>
      </c>
    </row>
    <row r="17" spans="1:7" ht="13.5" customHeight="1" outlineLevel="1">
      <c r="A17" s="4" t="s">
        <v>16</v>
      </c>
      <c r="B17" s="6">
        <v>91.87</v>
      </c>
      <c r="C17" s="5">
        <v>87.48</v>
      </c>
      <c r="D17" s="72">
        <v>100</v>
      </c>
      <c r="E17" s="52">
        <v>78</v>
      </c>
      <c r="F17" s="5">
        <v>100</v>
      </c>
      <c r="G17" s="9">
        <v>100</v>
      </c>
    </row>
    <row r="18" spans="1:7" ht="21.75" customHeight="1" outlineLevel="1">
      <c r="A18" s="4" t="s">
        <v>17</v>
      </c>
      <c r="B18" s="5">
        <v>99.89</v>
      </c>
      <c r="C18" s="5">
        <v>81.82</v>
      </c>
      <c r="D18" s="72">
        <v>100</v>
      </c>
      <c r="E18" s="52">
        <v>74.4</v>
      </c>
      <c r="F18" s="5">
        <v>100</v>
      </c>
      <c r="G18" s="9">
        <v>100</v>
      </c>
    </row>
    <row r="19" spans="1:7" ht="13.5" customHeight="1" outlineLevel="1">
      <c r="A19" s="4" t="s">
        <v>18</v>
      </c>
      <c r="B19" s="5">
        <v>100.32</v>
      </c>
      <c r="C19" s="5">
        <v>83.47</v>
      </c>
      <c r="D19" s="72">
        <v>100</v>
      </c>
      <c r="E19" s="52">
        <v>77.7</v>
      </c>
      <c r="F19" s="5">
        <v>100</v>
      </c>
      <c r="G19" s="9">
        <v>100</v>
      </c>
    </row>
    <row r="20" spans="1:7" ht="13.5" customHeight="1" outlineLevel="1">
      <c r="A20" s="4" t="s">
        <v>19</v>
      </c>
      <c r="B20" s="5">
        <v>103.08</v>
      </c>
      <c r="C20" s="5">
        <v>105.63</v>
      </c>
      <c r="D20" s="72">
        <v>100</v>
      </c>
      <c r="E20" s="52">
        <v>78</v>
      </c>
      <c r="F20" s="5">
        <v>100</v>
      </c>
      <c r="G20" s="9">
        <v>100</v>
      </c>
    </row>
    <row r="21" spans="1:7" ht="21.75" customHeight="1" outlineLevel="1">
      <c r="A21" s="4" t="s">
        <v>20</v>
      </c>
      <c r="B21" s="5">
        <v>99.06</v>
      </c>
      <c r="C21" s="6">
        <v>85.6</v>
      </c>
      <c r="D21" s="72">
        <v>100</v>
      </c>
      <c r="E21" s="52">
        <v>78.4</v>
      </c>
      <c r="F21" s="5">
        <v>100</v>
      </c>
      <c r="G21" s="9">
        <v>100</v>
      </c>
    </row>
    <row r="22" spans="1:7" ht="13.5" customHeight="1" outlineLevel="1">
      <c r="A22" s="10" t="s">
        <v>21</v>
      </c>
      <c r="B22" s="5">
        <v>103.64</v>
      </c>
      <c r="C22" s="5">
        <v>104.81</v>
      </c>
      <c r="D22" s="72">
        <v>100</v>
      </c>
      <c r="E22" s="52">
        <v>79.1</v>
      </c>
      <c r="F22" s="5">
        <v>100</v>
      </c>
      <c r="G22" s="9">
        <v>100</v>
      </c>
    </row>
    <row r="23" spans="1:7" ht="13.5" customHeight="1" outlineLevel="1">
      <c r="A23" s="11" t="s">
        <v>22</v>
      </c>
      <c r="B23" s="5">
        <v>109.09</v>
      </c>
      <c r="C23" s="5">
        <v>116.3</v>
      </c>
      <c r="D23" s="72">
        <v>100</v>
      </c>
      <c r="E23" s="52">
        <v>84.4</v>
      </c>
      <c r="F23" s="5">
        <v>100</v>
      </c>
      <c r="G23" s="9">
        <v>100</v>
      </c>
    </row>
    <row r="24" spans="1:7" ht="13.5" customHeight="1" outlineLevel="1">
      <c r="A24" s="11" t="s">
        <v>23</v>
      </c>
      <c r="B24" s="6">
        <v>80</v>
      </c>
      <c r="C24" s="5">
        <v>102.74</v>
      </c>
      <c r="D24" s="72">
        <v>100</v>
      </c>
      <c r="E24" s="52">
        <v>80.3</v>
      </c>
      <c r="F24" s="5">
        <v>100</v>
      </c>
      <c r="G24" s="9">
        <v>100</v>
      </c>
    </row>
    <row r="25" spans="1:7" ht="14.25" customHeight="1" outlineLevel="1">
      <c r="A25" s="12" t="s">
        <v>24</v>
      </c>
      <c r="B25" s="13">
        <f>SUM(B5:B24)/20</f>
        <v>99.05</v>
      </c>
      <c r="C25" s="13">
        <f>(SUM(C5:C24))/20</f>
        <v>94.95049999999999</v>
      </c>
      <c r="D25" s="13">
        <f>SUM(D5:D24)/20</f>
        <v>100</v>
      </c>
      <c r="E25" s="13">
        <f>SUM(E5:E24)/20</f>
        <v>76.04</v>
      </c>
      <c r="F25" s="13">
        <f>SUM(F5:F24)/20</f>
        <v>100</v>
      </c>
      <c r="G25" s="13">
        <f>SUM(G5:G24)/20</f>
        <v>100</v>
      </c>
    </row>
  </sheetData>
  <sheetProtection selectLockedCells="1" selectUnlockedCells="1"/>
  <mergeCells count="5">
    <mergeCell ref="B2:C2"/>
    <mergeCell ref="D2:D4"/>
    <mergeCell ref="E2:E4"/>
    <mergeCell ref="F2:G2"/>
    <mergeCell ref="A1:G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SheetLayoutView="100" zoomScalePageLayoutView="0" workbookViewId="0" topLeftCell="A1">
      <selection activeCell="G23" sqref="G23"/>
    </sheetView>
  </sheetViews>
  <sheetFormatPr defaultColWidth="11.57421875" defaultRowHeight="12.75" customHeight="1" outlineLevelRow="1"/>
  <cols>
    <col min="1" max="1" width="23.7109375" style="0" customWidth="1"/>
    <col min="2" max="2" width="17.140625" style="1" customWidth="1"/>
    <col min="3" max="3" width="17.421875" style="1" customWidth="1"/>
    <col min="4" max="4" width="15.57421875" style="1" customWidth="1"/>
    <col min="5" max="5" width="24.7109375" style="1" customWidth="1"/>
    <col min="6" max="6" width="21.7109375" style="1" customWidth="1"/>
    <col min="7" max="7" width="24.8515625" style="2" customWidth="1"/>
    <col min="8" max="10" width="18.8515625" style="0" customWidth="1"/>
    <col min="11" max="11" width="18.57421875" style="0" customWidth="1"/>
    <col min="12" max="82" width="9.140625" style="0" customWidth="1"/>
  </cols>
  <sheetData>
    <row r="1" spans="1:11" ht="21" customHeight="1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71.25" customHeight="1">
      <c r="A3" s="92" t="s">
        <v>0</v>
      </c>
      <c r="B3" s="93" t="s">
        <v>56</v>
      </c>
      <c r="C3" s="93"/>
      <c r="D3" s="93"/>
      <c r="E3" s="93"/>
      <c r="F3" s="94" t="s">
        <v>57</v>
      </c>
      <c r="G3" s="95" t="s">
        <v>58</v>
      </c>
      <c r="H3" s="96" t="s">
        <v>59</v>
      </c>
      <c r="I3" s="96"/>
      <c r="J3" s="96"/>
      <c r="K3" s="96"/>
    </row>
    <row r="4" spans="1:11" ht="23.25" customHeight="1" hidden="1">
      <c r="A4" s="92"/>
      <c r="B4" s="14" t="s">
        <v>25</v>
      </c>
      <c r="C4" s="15" t="s">
        <v>26</v>
      </c>
      <c r="D4" s="15" t="s">
        <v>27</v>
      </c>
      <c r="E4" s="16" t="s">
        <v>28</v>
      </c>
      <c r="F4" s="94"/>
      <c r="G4" s="95"/>
      <c r="H4" s="17">
        <v>2181500</v>
      </c>
      <c r="I4" s="18"/>
      <c r="J4" s="18"/>
      <c r="K4" s="3"/>
    </row>
    <row r="5" spans="1:11" ht="13.5" customHeight="1">
      <c r="A5" s="92"/>
      <c r="B5" s="19" t="s">
        <v>25</v>
      </c>
      <c r="C5" s="20" t="s">
        <v>26</v>
      </c>
      <c r="D5" s="21" t="s">
        <v>27</v>
      </c>
      <c r="E5" s="22" t="s">
        <v>28</v>
      </c>
      <c r="F5" s="94"/>
      <c r="G5" s="95"/>
      <c r="H5" s="19" t="s">
        <v>25</v>
      </c>
      <c r="I5" s="20" t="s">
        <v>26</v>
      </c>
      <c r="J5" s="21" t="s">
        <v>27</v>
      </c>
      <c r="K5" s="23" t="s">
        <v>28</v>
      </c>
    </row>
    <row r="6" spans="1:11" ht="45.75" customHeight="1">
      <c r="A6" s="92"/>
      <c r="B6" s="24" t="s">
        <v>29</v>
      </c>
      <c r="C6" s="25" t="s">
        <v>30</v>
      </c>
      <c r="D6" s="26" t="s">
        <v>31</v>
      </c>
      <c r="E6" s="27" t="s">
        <v>32</v>
      </c>
      <c r="F6" s="94"/>
      <c r="G6" s="95"/>
      <c r="H6" s="24" t="s">
        <v>29</v>
      </c>
      <c r="I6" s="25" t="s">
        <v>30</v>
      </c>
      <c r="J6" s="26" t="s">
        <v>31</v>
      </c>
      <c r="K6" s="28" t="s">
        <v>32</v>
      </c>
    </row>
    <row r="7" spans="1:11" ht="12.75" customHeight="1" outlineLevel="1">
      <c r="A7" s="29" t="s">
        <v>33</v>
      </c>
      <c r="B7" s="82">
        <v>100</v>
      </c>
      <c r="C7" s="31"/>
      <c r="D7" s="31"/>
      <c r="E7" s="54">
        <v>42</v>
      </c>
      <c r="F7" s="52">
        <v>100</v>
      </c>
      <c r="G7" s="52">
        <v>79.1</v>
      </c>
      <c r="H7" s="31">
        <v>100</v>
      </c>
      <c r="I7" s="31"/>
      <c r="J7" s="31"/>
      <c r="K7" s="31">
        <v>100</v>
      </c>
    </row>
    <row r="8" spans="1:11" ht="12.75" customHeight="1" outlineLevel="1">
      <c r="A8" s="29" t="s">
        <v>35</v>
      </c>
      <c r="B8" s="82">
        <v>100</v>
      </c>
      <c r="C8" s="31"/>
      <c r="D8" s="31"/>
      <c r="E8" s="54">
        <v>63</v>
      </c>
      <c r="F8" s="52">
        <v>100</v>
      </c>
      <c r="G8" s="52">
        <v>78.4</v>
      </c>
      <c r="H8" s="31">
        <v>100</v>
      </c>
      <c r="I8" s="31"/>
      <c r="J8" s="31"/>
      <c r="K8" s="31">
        <v>100</v>
      </c>
    </row>
    <row r="9" spans="1:11" ht="22.5" customHeight="1" outlineLevel="1">
      <c r="A9" s="32" t="s">
        <v>36</v>
      </c>
      <c r="B9" s="82">
        <v>100</v>
      </c>
      <c r="C9" s="30">
        <v>100</v>
      </c>
      <c r="D9" s="30">
        <v>100</v>
      </c>
      <c r="E9" s="55">
        <v>66</v>
      </c>
      <c r="F9" s="52">
        <v>100</v>
      </c>
      <c r="G9" s="52">
        <v>74.9</v>
      </c>
      <c r="H9" s="31">
        <v>100</v>
      </c>
      <c r="I9" s="31">
        <v>100</v>
      </c>
      <c r="J9" s="31">
        <v>100</v>
      </c>
      <c r="K9" s="31">
        <v>100</v>
      </c>
    </row>
    <row r="10" spans="1:11" ht="22.5" customHeight="1" outlineLevel="1">
      <c r="A10" s="32" t="s">
        <v>37</v>
      </c>
      <c r="B10" s="82">
        <v>100</v>
      </c>
      <c r="C10" s="30">
        <v>100</v>
      </c>
      <c r="D10" s="30">
        <v>100</v>
      </c>
      <c r="E10" s="56">
        <v>66</v>
      </c>
      <c r="F10" s="52">
        <v>100</v>
      </c>
      <c r="G10" s="52">
        <v>76.7</v>
      </c>
      <c r="H10" s="31">
        <v>100</v>
      </c>
      <c r="I10" s="31">
        <v>100</v>
      </c>
      <c r="J10" s="31">
        <v>100</v>
      </c>
      <c r="K10" s="31">
        <v>100</v>
      </c>
    </row>
    <row r="11" spans="1:11" ht="22.5" customHeight="1" outlineLevel="1">
      <c r="A11" s="32" t="s">
        <v>38</v>
      </c>
      <c r="B11" s="82">
        <v>100</v>
      </c>
      <c r="C11" s="30">
        <v>100</v>
      </c>
      <c r="D11" s="30">
        <v>100</v>
      </c>
      <c r="E11" s="57">
        <v>70</v>
      </c>
      <c r="F11" s="52">
        <v>100</v>
      </c>
      <c r="G11" s="52">
        <v>57.8</v>
      </c>
      <c r="H11" s="31">
        <v>100</v>
      </c>
      <c r="I11" s="31">
        <v>100</v>
      </c>
      <c r="J11" s="31">
        <v>100</v>
      </c>
      <c r="K11" s="31">
        <v>100</v>
      </c>
    </row>
    <row r="12" spans="1:11" ht="12.75" customHeight="1" outlineLevel="1">
      <c r="A12" s="32" t="s">
        <v>39</v>
      </c>
      <c r="B12" s="82">
        <v>100</v>
      </c>
      <c r="C12" s="30">
        <v>100</v>
      </c>
      <c r="D12" s="30">
        <v>100</v>
      </c>
      <c r="E12" s="57">
        <v>54</v>
      </c>
      <c r="F12" s="52">
        <v>100</v>
      </c>
      <c r="G12" s="52">
        <v>73.1</v>
      </c>
      <c r="H12" s="31">
        <v>100</v>
      </c>
      <c r="I12" s="31">
        <v>100</v>
      </c>
      <c r="J12" s="31">
        <v>100</v>
      </c>
      <c r="K12" s="31">
        <v>100</v>
      </c>
    </row>
    <row r="13" spans="1:11" ht="12.75" customHeight="1" outlineLevel="1">
      <c r="A13" s="32" t="s">
        <v>40</v>
      </c>
      <c r="B13" s="82">
        <v>100</v>
      </c>
      <c r="C13" s="30">
        <v>100</v>
      </c>
      <c r="D13" s="30">
        <v>100</v>
      </c>
      <c r="E13" s="58">
        <v>69</v>
      </c>
      <c r="F13" s="52">
        <v>100</v>
      </c>
      <c r="G13" s="52">
        <v>76.2</v>
      </c>
      <c r="H13" s="31">
        <v>100</v>
      </c>
      <c r="I13" s="31">
        <v>100</v>
      </c>
      <c r="J13" s="31">
        <v>100</v>
      </c>
      <c r="K13" s="31">
        <v>100</v>
      </c>
    </row>
    <row r="14" spans="1:11" ht="12.75" customHeight="1" outlineLevel="1">
      <c r="A14" s="32" t="s">
        <v>41</v>
      </c>
      <c r="B14" s="82">
        <v>100</v>
      </c>
      <c r="C14" s="30">
        <v>100</v>
      </c>
      <c r="D14" s="30">
        <v>99</v>
      </c>
      <c r="E14" s="59">
        <v>30</v>
      </c>
      <c r="F14" s="52">
        <v>100</v>
      </c>
      <c r="G14" s="52">
        <v>73</v>
      </c>
      <c r="H14" s="31">
        <v>100</v>
      </c>
      <c r="I14" s="31">
        <v>100</v>
      </c>
      <c r="J14" s="31">
        <v>100</v>
      </c>
      <c r="K14" s="31">
        <v>100</v>
      </c>
    </row>
    <row r="15" spans="1:11" ht="12.75" customHeight="1" outlineLevel="1">
      <c r="A15" s="32" t="s">
        <v>42</v>
      </c>
      <c r="B15" s="83">
        <v>100</v>
      </c>
      <c r="C15" s="79">
        <v>100</v>
      </c>
      <c r="D15" s="79">
        <v>100</v>
      </c>
      <c r="E15" s="80">
        <v>88</v>
      </c>
      <c r="F15" s="52">
        <v>100</v>
      </c>
      <c r="G15" s="52">
        <v>74.5</v>
      </c>
      <c r="H15" s="31">
        <v>100</v>
      </c>
      <c r="I15" s="31">
        <v>100</v>
      </c>
      <c r="J15" s="31">
        <v>100</v>
      </c>
      <c r="K15" s="31">
        <v>100</v>
      </c>
    </row>
    <row r="16" spans="1:11" ht="22.5" customHeight="1" outlineLevel="1">
      <c r="A16" s="32" t="s">
        <v>43</v>
      </c>
      <c r="B16" s="84">
        <v>100</v>
      </c>
      <c r="C16" s="81">
        <v>100</v>
      </c>
      <c r="D16" s="81">
        <v>100</v>
      </c>
      <c r="E16" s="59">
        <v>67</v>
      </c>
      <c r="F16" s="52">
        <v>100</v>
      </c>
      <c r="G16" s="52">
        <v>73.5</v>
      </c>
      <c r="H16" s="31">
        <v>100</v>
      </c>
      <c r="I16" s="31">
        <v>100</v>
      </c>
      <c r="J16" s="31">
        <v>100</v>
      </c>
      <c r="K16" s="31">
        <v>100</v>
      </c>
    </row>
    <row r="17" spans="1:11" ht="22.5" customHeight="1" outlineLevel="1">
      <c r="A17" s="32" t="s">
        <v>44</v>
      </c>
      <c r="B17" s="82">
        <v>99.7</v>
      </c>
      <c r="C17" s="30">
        <v>100</v>
      </c>
      <c r="D17" s="30">
        <v>100</v>
      </c>
      <c r="E17" s="31">
        <v>24</v>
      </c>
      <c r="F17" s="52">
        <v>100</v>
      </c>
      <c r="G17" s="52">
        <v>72.6</v>
      </c>
      <c r="H17" s="31">
        <v>100</v>
      </c>
      <c r="I17" s="31">
        <v>100</v>
      </c>
      <c r="J17" s="31">
        <v>100</v>
      </c>
      <c r="K17" s="31" t="s">
        <v>34</v>
      </c>
    </row>
    <row r="18" spans="1:11" ht="22.5" customHeight="1" outlineLevel="1">
      <c r="A18" s="32" t="s">
        <v>45</v>
      </c>
      <c r="B18" s="82">
        <v>100</v>
      </c>
      <c r="C18" s="30">
        <v>100</v>
      </c>
      <c r="D18" s="30">
        <v>100</v>
      </c>
      <c r="E18" s="57">
        <v>67</v>
      </c>
      <c r="F18" s="52">
        <v>100</v>
      </c>
      <c r="G18" s="52">
        <v>76.1</v>
      </c>
      <c r="H18" s="31">
        <v>100</v>
      </c>
      <c r="I18" s="31">
        <v>100</v>
      </c>
      <c r="J18" s="31">
        <v>100</v>
      </c>
      <c r="K18" s="31">
        <v>100</v>
      </c>
    </row>
    <row r="19" spans="1:11" ht="12.75" customHeight="1" outlineLevel="1">
      <c r="A19" s="32" t="s">
        <v>46</v>
      </c>
      <c r="B19" s="82">
        <v>99.4</v>
      </c>
      <c r="C19" s="30">
        <v>99.5</v>
      </c>
      <c r="D19" s="30">
        <v>100</v>
      </c>
      <c r="E19" s="58">
        <v>62</v>
      </c>
      <c r="F19" s="52">
        <v>100</v>
      </c>
      <c r="G19" s="52">
        <v>76.4</v>
      </c>
      <c r="H19" s="31">
        <v>100</v>
      </c>
      <c r="I19" s="31">
        <v>100</v>
      </c>
      <c r="J19" s="31">
        <v>100</v>
      </c>
      <c r="K19" s="31">
        <v>100</v>
      </c>
    </row>
    <row r="20" spans="1:11" ht="12.75" customHeight="1" outlineLevel="1">
      <c r="A20" s="32" t="s">
        <v>47</v>
      </c>
      <c r="B20" s="82">
        <v>100</v>
      </c>
      <c r="C20" s="30">
        <v>100</v>
      </c>
      <c r="D20" s="30">
        <v>100</v>
      </c>
      <c r="E20" s="58">
        <v>56</v>
      </c>
      <c r="F20" s="52">
        <v>100</v>
      </c>
      <c r="G20" s="52">
        <v>84.4</v>
      </c>
      <c r="H20" s="31">
        <v>100</v>
      </c>
      <c r="I20" s="31">
        <v>100</v>
      </c>
      <c r="J20" s="31"/>
      <c r="K20" s="31">
        <v>100</v>
      </c>
    </row>
    <row r="21" spans="1:11" ht="12.75" customHeight="1" outlineLevel="1">
      <c r="A21" s="32" t="s">
        <v>48</v>
      </c>
      <c r="B21" s="82">
        <v>100</v>
      </c>
      <c r="C21" s="30">
        <v>100</v>
      </c>
      <c r="D21" s="30">
        <v>100</v>
      </c>
      <c r="E21" s="57">
        <v>64</v>
      </c>
      <c r="F21" s="52">
        <v>100</v>
      </c>
      <c r="G21" s="52">
        <v>80.3</v>
      </c>
      <c r="H21" s="31">
        <v>100</v>
      </c>
      <c r="I21" s="31">
        <v>100</v>
      </c>
      <c r="J21" s="31">
        <v>100</v>
      </c>
      <c r="K21" s="31">
        <v>100</v>
      </c>
    </row>
    <row r="22" spans="1:11" ht="12.75" customHeight="1" outlineLevel="1">
      <c r="A22" s="33" t="s">
        <v>49</v>
      </c>
      <c r="B22" s="82">
        <v>100</v>
      </c>
      <c r="C22" s="30">
        <v>100</v>
      </c>
      <c r="D22" s="30">
        <v>100</v>
      </c>
      <c r="E22" s="58">
        <v>65</v>
      </c>
      <c r="F22" s="52">
        <v>100</v>
      </c>
      <c r="G22" s="52">
        <v>74.5</v>
      </c>
      <c r="H22" s="31">
        <v>100</v>
      </c>
      <c r="I22" s="31">
        <v>100</v>
      </c>
      <c r="J22" s="31">
        <v>100</v>
      </c>
      <c r="K22" s="31">
        <v>100</v>
      </c>
    </row>
    <row r="23" spans="1:11" ht="12.75" customHeight="1" outlineLevel="1">
      <c r="A23" s="34" t="s">
        <v>24</v>
      </c>
      <c r="B23" s="60">
        <f>AVERAGE(B7:B22)</f>
        <v>99.94375000000001</v>
      </c>
      <c r="C23" s="60">
        <f>AVERAGE(C9:C22)</f>
        <v>99.96428571428571</v>
      </c>
      <c r="D23" s="60">
        <f>AVERAGE(D9:D15,D22:D22,D17:D20)</f>
        <v>99.91666666666667</v>
      </c>
      <c r="E23" s="60">
        <f>AVERAGE(E7,E8,E9,E10,E11,E12,E13,E14,E15,E16,E19,E21,E20,E22,E17,E18)</f>
        <v>59.5625</v>
      </c>
      <c r="F23" s="35">
        <f>SUM(F7:F22)/16</f>
        <v>100</v>
      </c>
      <c r="G23" s="60">
        <f>AVERAGE(G7,G8,G9,G10,G11,G12,G13,G14,G15,G16,G19,G21,G20,G22,G17,G18)</f>
        <v>75.09374999999999</v>
      </c>
      <c r="H23" s="60">
        <f>SUM(H7:H22)/16</f>
        <v>100</v>
      </c>
      <c r="I23" s="60">
        <f>AVERAGE(I9:I22)</f>
        <v>100</v>
      </c>
      <c r="J23" s="60">
        <f>AVERAGE(J9:J22)</f>
        <v>100</v>
      </c>
      <c r="K23" s="60">
        <f>(K7+K8+K9+K10+K11+K12+K13+K14+K15+K16+K18+K19+K20+K21+K22)/15</f>
        <v>100</v>
      </c>
    </row>
  </sheetData>
  <sheetProtection selectLockedCells="1" selectUnlockedCells="1"/>
  <mergeCells count="6">
    <mergeCell ref="A1:K2"/>
    <mergeCell ref="A3:A6"/>
    <mergeCell ref="B3:E3"/>
    <mergeCell ref="F3:F6"/>
    <mergeCell ref="G3:G6"/>
    <mergeCell ref="H3:K3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SheetLayoutView="100" zoomScalePageLayoutView="0" workbookViewId="0" topLeftCell="A1">
      <selection activeCell="E8" sqref="E8"/>
    </sheetView>
  </sheetViews>
  <sheetFormatPr defaultColWidth="11.57421875" defaultRowHeight="12.75" customHeight="1" outlineLevelRow="1"/>
  <cols>
    <col min="1" max="1" width="30.7109375" style="0" customWidth="1"/>
    <col min="2" max="3" width="21.7109375" style="1" customWidth="1"/>
    <col min="4" max="4" width="24.8515625" style="2" customWidth="1"/>
    <col min="5" max="5" width="21.7109375" style="0" customWidth="1"/>
    <col min="6" max="76" width="9.140625" style="0" customWidth="1"/>
  </cols>
  <sheetData>
    <row r="1" spans="1:5" ht="21" customHeight="1">
      <c r="A1" s="97" t="s">
        <v>66</v>
      </c>
      <c r="B1" s="97"/>
      <c r="C1" s="97"/>
      <c r="D1" s="97"/>
      <c r="E1" s="97"/>
    </row>
    <row r="2" spans="1:5" ht="34.5" customHeight="1" thickBot="1">
      <c r="A2" s="97"/>
      <c r="B2" s="97"/>
      <c r="C2" s="97"/>
      <c r="D2" s="97"/>
      <c r="E2" s="97"/>
    </row>
    <row r="3" spans="1:5" ht="71.25" customHeight="1" thickBot="1">
      <c r="A3" s="36" t="s">
        <v>0</v>
      </c>
      <c r="B3" s="63" t="s">
        <v>60</v>
      </c>
      <c r="C3" s="98" t="s">
        <v>61</v>
      </c>
      <c r="D3" s="101" t="s">
        <v>58</v>
      </c>
      <c r="E3" s="64" t="s">
        <v>62</v>
      </c>
    </row>
    <row r="4" spans="1:5" ht="23.25" customHeight="1" hidden="1">
      <c r="A4" s="37" t="s">
        <v>1</v>
      </c>
      <c r="B4" s="65"/>
      <c r="C4" s="99"/>
      <c r="D4" s="102"/>
      <c r="E4" s="66">
        <v>2181500</v>
      </c>
    </row>
    <row r="5" spans="1:5" ht="42.75" customHeight="1" thickBot="1">
      <c r="A5" s="38"/>
      <c r="B5" s="63" t="s">
        <v>50</v>
      </c>
      <c r="C5" s="100"/>
      <c r="D5" s="103"/>
      <c r="E5" s="67" t="s">
        <v>50</v>
      </c>
    </row>
    <row r="6" spans="1:5" ht="12.75" customHeight="1" outlineLevel="1">
      <c r="A6" s="39" t="s">
        <v>51</v>
      </c>
      <c r="B6" s="40" t="s">
        <v>52</v>
      </c>
      <c r="C6" s="41"/>
      <c r="D6" s="41"/>
      <c r="E6" s="42" t="s">
        <v>52</v>
      </c>
    </row>
    <row r="7" spans="1:5" ht="12.75" customHeight="1" outlineLevel="1">
      <c r="A7" s="39" t="s">
        <v>53</v>
      </c>
      <c r="B7" s="43">
        <v>72.5</v>
      </c>
      <c r="C7" s="41">
        <v>100</v>
      </c>
      <c r="D7" s="41">
        <v>68.3</v>
      </c>
      <c r="E7" s="42">
        <v>100</v>
      </c>
    </row>
    <row r="8" spans="1:5" ht="13.5" customHeight="1" outlineLevel="1">
      <c r="A8" s="44" t="s">
        <v>24</v>
      </c>
      <c r="B8" s="45">
        <f>SUM(B6:B7)/1</f>
        <v>72.5</v>
      </c>
      <c r="C8" s="45">
        <f>SUM(C6:C7)/2</f>
        <v>50</v>
      </c>
      <c r="D8" s="46">
        <f>SUM(D6:D7)/2</f>
        <v>34.15</v>
      </c>
      <c r="E8" s="47">
        <f>SUM(E6:E7)/1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11.57421875" defaultRowHeight="12.75" customHeight="1" outlineLevelRow="1"/>
  <cols>
    <col min="1" max="1" width="30.7109375" style="0" customWidth="1"/>
    <col min="2" max="2" width="26.421875" style="1" customWidth="1"/>
    <col min="3" max="3" width="21.7109375" style="1" customWidth="1"/>
    <col min="4" max="4" width="24.8515625" style="2" customWidth="1"/>
    <col min="5" max="5" width="26.421875" style="0" customWidth="1"/>
    <col min="6" max="76" width="9.140625" style="0" customWidth="1"/>
  </cols>
  <sheetData>
    <row r="1" spans="1:5" ht="21" customHeight="1">
      <c r="A1" s="97" t="s">
        <v>66</v>
      </c>
      <c r="B1" s="97"/>
      <c r="C1" s="97"/>
      <c r="D1" s="97"/>
      <c r="E1" s="97"/>
    </row>
    <row r="2" spans="1:5" ht="34.5" customHeight="1" thickBot="1">
      <c r="A2" s="97"/>
      <c r="B2" s="97"/>
      <c r="C2" s="97"/>
      <c r="D2" s="97"/>
      <c r="E2" s="97"/>
    </row>
    <row r="3" spans="1:5" ht="71.25" customHeight="1">
      <c r="A3" s="36" t="s">
        <v>0</v>
      </c>
      <c r="B3" s="63" t="s">
        <v>63</v>
      </c>
      <c r="C3" s="104" t="s">
        <v>64</v>
      </c>
      <c r="D3" s="107" t="s">
        <v>58</v>
      </c>
      <c r="E3" s="68" t="s">
        <v>65</v>
      </c>
    </row>
    <row r="4" spans="1:5" ht="23.25" customHeight="1" hidden="1">
      <c r="A4" s="37" t="s">
        <v>1</v>
      </c>
      <c r="B4" s="65"/>
      <c r="C4" s="105"/>
      <c r="D4" s="108"/>
      <c r="E4" s="69">
        <v>2181500</v>
      </c>
    </row>
    <row r="5" spans="1:5" ht="54" customHeight="1" thickBot="1">
      <c r="A5" s="48"/>
      <c r="B5" s="70" t="s">
        <v>54</v>
      </c>
      <c r="C5" s="106"/>
      <c r="D5" s="109"/>
      <c r="E5" s="70" t="s">
        <v>54</v>
      </c>
    </row>
    <row r="6" spans="1:5" ht="13.5" customHeight="1" outlineLevel="1" thickBot="1">
      <c r="A6" s="49" t="s">
        <v>55</v>
      </c>
      <c r="B6" s="53">
        <v>69.5</v>
      </c>
      <c r="C6" s="50">
        <v>100</v>
      </c>
      <c r="D6" s="78">
        <v>67.8</v>
      </c>
      <c r="E6" s="51">
        <v>100</v>
      </c>
    </row>
    <row r="7" spans="1:5" ht="13.5" customHeight="1" outlineLevel="1">
      <c r="A7" s="44" t="s">
        <v>24</v>
      </c>
      <c r="B7" s="45">
        <f>SUM(B6:B6)/1</f>
        <v>69.5</v>
      </c>
      <c r="C7" s="45">
        <f>SUM(C6:C6)/1</f>
        <v>100</v>
      </c>
      <c r="D7" s="46">
        <f>SUM(D6:D6)/1</f>
        <v>67.8</v>
      </c>
      <c r="E7" s="47">
        <f>SUM(E6:E6)/1</f>
        <v>100</v>
      </c>
    </row>
  </sheetData>
  <sheetProtection selectLockedCells="1" selectUnlockedCells="1"/>
  <mergeCells count="3">
    <mergeCell ref="A1:E2"/>
    <mergeCell ref="C3:C5"/>
    <mergeCell ref="D3:D5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Михайлина Елена Сергеевна</cp:lastModifiedBy>
  <dcterms:modified xsi:type="dcterms:W3CDTF">2022-10-21T06:11:28Z</dcterms:modified>
  <cp:category/>
  <cp:version/>
  <cp:contentType/>
  <cp:contentStatus/>
</cp:coreProperties>
</file>